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Karsten Stadsing</author>
  </authors>
  <commentList>
    <comment ref="F5" authorId="0">
      <text>
        <r>
          <rPr>
            <b/>
            <sz val="8"/>
            <rFont val="Tahoma"/>
            <family val="2"/>
          </rPr>
          <t>indtast dit forbrug her</t>
        </r>
      </text>
    </comment>
    <comment ref="K35" authorId="0">
      <text>
        <r>
          <rPr>
            <b/>
            <sz val="8"/>
            <rFont val="Tahoma"/>
            <family val="2"/>
          </rPr>
          <t>Det antages at der bruges samme antal mopper ved begge løsninger pr, dag.</t>
        </r>
      </text>
    </comment>
    <comment ref="M35" authorId="0">
      <text>
        <r>
          <rPr>
            <b/>
            <sz val="8"/>
            <rFont val="Tahoma"/>
            <family val="2"/>
          </rPr>
          <t>Det antages at der bruges samme antal mopper ved begge løsninger pr, dag.</t>
        </r>
      </text>
    </comment>
  </commentList>
</comments>
</file>

<file path=xl/sharedStrings.xml><?xml version="1.0" encoding="utf-8"?>
<sst xmlns="http://schemas.openxmlformats.org/spreadsheetml/2006/main" count="20" uniqueCount="19">
  <si>
    <t>Beregning af besparelse - MOPPER</t>
  </si>
  <si>
    <t>Pris pr. moppe</t>
  </si>
  <si>
    <t>Dan-Mop</t>
  </si>
  <si>
    <t>Moppepris pr. vask</t>
  </si>
  <si>
    <t>Vaskeomkostning pr. gang</t>
  </si>
  <si>
    <t>Totalomkostning pr. vask</t>
  </si>
  <si>
    <t>pr. år…………………………….</t>
  </si>
  <si>
    <t>Antal engangsmopper du bruger</t>
  </si>
  <si>
    <t>info@stadsing.dk</t>
  </si>
  <si>
    <t>god kvalitet</t>
  </si>
  <si>
    <t>Engangsmoppe</t>
  </si>
  <si>
    <t>middel kvalitet</t>
  </si>
  <si>
    <t>Din pris for engangsmopper over 2 år</t>
  </si>
  <si>
    <t>Din ca. besparelse over 2 år</t>
  </si>
  <si>
    <t>Minimum antal vaske ( ~ 2 år )</t>
  </si>
  <si>
    <t xml:space="preserve">Svarer til antal Dan-mopper </t>
  </si>
  <si>
    <t>Omkostninger, Dan-Mop</t>
  </si>
  <si>
    <t>Stadsings pris ved brug af Dan-Mop</t>
  </si>
  <si>
    <t>Klik her for at modtage mere materiale på mopper og beregninger fra Stadsing A/S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</si>
</sst>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0;[Red]#,##0.00"/>
    <numFmt numFmtId="173" formatCode=".000"/>
    <numFmt numFmtId="174" formatCode="0.000"/>
    <numFmt numFmtId="175" formatCode="#,##0.000"/>
    <numFmt numFmtId="176" formatCode="#,##0.000000"/>
    <numFmt numFmtId="177" formatCode="#,##0.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i/>
      <u val="single"/>
      <sz val="12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/>
      <protection/>
    </xf>
    <xf numFmtId="4" fontId="14" fillId="0" borderId="0" xfId="42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4" fontId="2" fillId="33" borderId="19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72" fontId="8" fillId="33" borderId="2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1" name="Line 5"/>
        <xdr:cNvSpPr>
          <a:spLocks/>
        </xdr:cNvSpPr>
      </xdr:nvSpPr>
      <xdr:spPr>
        <a:xfrm>
          <a:off x="8715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dsing.d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3" width="3.7109375" style="2" customWidth="1"/>
    <col min="4" max="4" width="22.7109375" style="2" customWidth="1"/>
    <col min="5" max="5" width="3.7109375" style="2" customWidth="1"/>
    <col min="6" max="6" width="11.421875" style="2" bestFit="1" customWidth="1"/>
    <col min="7" max="8" width="3.7109375" style="2" customWidth="1"/>
    <col min="9" max="9" width="14.7109375" style="2" customWidth="1"/>
    <col min="10" max="10" width="8.7109375" style="3" customWidth="1"/>
    <col min="11" max="11" width="14.7109375" style="2" customWidth="1"/>
    <col min="12" max="12" width="8.7109375" style="2" customWidth="1"/>
    <col min="13" max="13" width="14.7109375" style="2" customWidth="1"/>
    <col min="14" max="14" width="3.57421875" style="2" customWidth="1"/>
    <col min="15" max="15" width="9.140625" style="2" customWidth="1"/>
    <col min="16" max="16" width="5.57421875" style="2" hidden="1" customWidth="1"/>
    <col min="17" max="17" width="8.7109375" style="2" hidden="1" customWidth="1"/>
    <col min="18" max="16384" width="9.140625" style="2" customWidth="1"/>
  </cols>
  <sheetData>
    <row r="1" ht="20.25">
      <c r="A1" s="1" t="s">
        <v>0</v>
      </c>
    </row>
    <row r="2" ht="13.5" thickBot="1"/>
    <row r="3" spans="2:14" ht="12.75">
      <c r="B3" s="18"/>
      <c r="C3" s="19"/>
      <c r="D3" s="19"/>
      <c r="E3" s="19"/>
      <c r="F3" s="19"/>
      <c r="G3" s="19"/>
      <c r="H3" s="19"/>
      <c r="I3" s="19"/>
      <c r="J3" s="20"/>
      <c r="K3" s="19"/>
      <c r="L3" s="21"/>
      <c r="M3" s="21"/>
      <c r="N3" s="22"/>
    </row>
    <row r="4" spans="2:14" ht="12.75">
      <c r="B4" s="23"/>
      <c r="C4" s="24" t="s">
        <v>7</v>
      </c>
      <c r="D4" s="24"/>
      <c r="E4" s="25"/>
      <c r="F4" s="25"/>
      <c r="G4" s="25"/>
      <c r="H4" s="25"/>
      <c r="I4" s="25"/>
      <c r="J4" s="26"/>
      <c r="K4" s="25"/>
      <c r="L4" s="27"/>
      <c r="M4" s="27"/>
      <c r="N4" s="28"/>
    </row>
    <row r="5" spans="2:14" ht="18">
      <c r="B5" s="29"/>
      <c r="C5" s="24" t="s">
        <v>6</v>
      </c>
      <c r="D5" s="24"/>
      <c r="E5" s="25"/>
      <c r="F5" s="68"/>
      <c r="G5" s="25"/>
      <c r="H5" s="25"/>
      <c r="I5" s="25"/>
      <c r="J5" s="26"/>
      <c r="K5" s="25"/>
      <c r="L5" s="27"/>
      <c r="M5" s="27"/>
      <c r="N5" s="28"/>
    </row>
    <row r="6" spans="2:17" ht="15.75">
      <c r="B6" s="29"/>
      <c r="C6" s="27"/>
      <c r="D6" s="30" t="s">
        <v>15</v>
      </c>
      <c r="E6" s="30">
        <f>IF(F5&lt;501,1,F5/250)</f>
        <v>1</v>
      </c>
      <c r="F6" s="27"/>
      <c r="G6" s="27"/>
      <c r="H6" s="27"/>
      <c r="I6" s="27"/>
      <c r="J6" s="31"/>
      <c r="K6" s="32" t="s">
        <v>10</v>
      </c>
      <c r="L6" s="27"/>
      <c r="M6" s="32" t="s">
        <v>10</v>
      </c>
      <c r="N6" s="28"/>
      <c r="Q6" s="5"/>
    </row>
    <row r="7" spans="2:14" ht="15.75">
      <c r="B7" s="29"/>
      <c r="C7" s="27"/>
      <c r="D7" s="27"/>
      <c r="E7" s="27"/>
      <c r="F7" s="27"/>
      <c r="G7" s="27"/>
      <c r="H7" s="27"/>
      <c r="I7" s="32" t="s">
        <v>2</v>
      </c>
      <c r="J7" s="33"/>
      <c r="K7" s="32" t="s">
        <v>9</v>
      </c>
      <c r="L7" s="27"/>
      <c r="M7" s="32" t="s">
        <v>11</v>
      </c>
      <c r="N7" s="28"/>
    </row>
    <row r="8" spans="2:17" ht="12.75">
      <c r="B8" s="29"/>
      <c r="C8" s="27"/>
      <c r="D8" s="27"/>
      <c r="E8" s="27"/>
      <c r="F8" s="27"/>
      <c r="G8" s="27"/>
      <c r="H8" s="27"/>
      <c r="I8" s="27"/>
      <c r="J8" s="31"/>
      <c r="K8" s="27"/>
      <c r="L8" s="27"/>
      <c r="M8" s="27"/>
      <c r="N8" s="28"/>
      <c r="P8" s="2">
        <v>1001</v>
      </c>
      <c r="Q8" s="5">
        <v>219</v>
      </c>
    </row>
    <row r="9" spans="2:17" ht="12.75">
      <c r="B9" s="29"/>
      <c r="C9" s="27" t="s">
        <v>1</v>
      </c>
      <c r="D9" s="27"/>
      <c r="E9" s="27"/>
      <c r="F9" s="27"/>
      <c r="G9" s="27"/>
      <c r="H9" s="27"/>
      <c r="I9" s="34">
        <v>100.65</v>
      </c>
      <c r="J9" s="35"/>
      <c r="K9" s="34">
        <v>2.38</v>
      </c>
      <c r="L9" s="34"/>
      <c r="M9" s="34">
        <v>0.9</v>
      </c>
      <c r="N9" s="28"/>
      <c r="P9" s="2">
        <v>1002</v>
      </c>
      <c r="Q9" s="5">
        <v>219</v>
      </c>
    </row>
    <row r="10" spans="2:17" ht="12.75" hidden="1">
      <c r="B10" s="29"/>
      <c r="C10" s="27"/>
      <c r="D10" s="27"/>
      <c r="E10" s="27"/>
      <c r="F10" s="27"/>
      <c r="G10" s="27"/>
      <c r="H10" s="27"/>
      <c r="I10" s="34"/>
      <c r="J10" s="35"/>
      <c r="K10" s="34"/>
      <c r="L10" s="34"/>
      <c r="M10" s="34"/>
      <c r="N10" s="28"/>
      <c r="Q10" s="5"/>
    </row>
    <row r="11" spans="2:17" ht="12.75">
      <c r="B11" s="29"/>
      <c r="C11" s="27"/>
      <c r="D11" s="27"/>
      <c r="E11" s="27"/>
      <c r="F11" s="27"/>
      <c r="G11" s="27"/>
      <c r="H11" s="27"/>
      <c r="I11" s="34"/>
      <c r="J11" s="35"/>
      <c r="K11" s="34"/>
      <c r="L11" s="34"/>
      <c r="M11" s="34"/>
      <c r="N11" s="28"/>
      <c r="Q11" s="5"/>
    </row>
    <row r="12" spans="2:17" ht="15.75">
      <c r="B12" s="29"/>
      <c r="C12" s="27" t="s">
        <v>14</v>
      </c>
      <c r="D12" s="27"/>
      <c r="E12" s="27"/>
      <c r="F12" s="27"/>
      <c r="G12" s="36"/>
      <c r="H12" s="37"/>
      <c r="I12" s="38">
        <v>500</v>
      </c>
      <c r="J12" s="39"/>
      <c r="K12" s="38">
        <v>0</v>
      </c>
      <c r="L12" s="38"/>
      <c r="M12" s="38">
        <v>0</v>
      </c>
      <c r="N12" s="28"/>
      <c r="Q12" s="5"/>
    </row>
    <row r="13" spans="2:17" ht="12.75" hidden="1">
      <c r="B13" s="29"/>
      <c r="C13" s="27"/>
      <c r="D13" s="27"/>
      <c r="E13" s="27"/>
      <c r="F13" s="27"/>
      <c r="G13" s="27"/>
      <c r="H13" s="27"/>
      <c r="I13" s="34"/>
      <c r="J13" s="35"/>
      <c r="K13" s="34"/>
      <c r="L13" s="34"/>
      <c r="M13" s="34"/>
      <c r="N13" s="28"/>
      <c r="Q13" s="5"/>
    </row>
    <row r="14" spans="2:17" ht="12.75">
      <c r="B14" s="29"/>
      <c r="C14" s="27"/>
      <c r="D14" s="27"/>
      <c r="E14" s="27"/>
      <c r="F14" s="27"/>
      <c r="G14" s="27"/>
      <c r="H14" s="27"/>
      <c r="I14" s="34"/>
      <c r="J14" s="35"/>
      <c r="K14" s="34"/>
      <c r="L14" s="34"/>
      <c r="M14" s="34"/>
      <c r="N14" s="28"/>
      <c r="Q14" s="5"/>
    </row>
    <row r="15" spans="2:17" ht="15.75">
      <c r="B15" s="29"/>
      <c r="C15" s="36"/>
      <c r="D15" s="36"/>
      <c r="E15" s="27"/>
      <c r="F15" s="27"/>
      <c r="G15" s="27"/>
      <c r="H15" s="27"/>
      <c r="I15" s="34"/>
      <c r="J15" s="35"/>
      <c r="K15" s="34"/>
      <c r="L15" s="34"/>
      <c r="M15" s="34"/>
      <c r="N15" s="28"/>
      <c r="Q15" s="5"/>
    </row>
    <row r="16" spans="2:17" ht="15.75">
      <c r="B16" s="29"/>
      <c r="C16" s="36" t="s">
        <v>16</v>
      </c>
      <c r="D16" s="36"/>
      <c r="E16" s="27"/>
      <c r="F16" s="27"/>
      <c r="G16" s="27"/>
      <c r="H16" s="27"/>
      <c r="I16" s="34"/>
      <c r="J16" s="35"/>
      <c r="K16" s="34"/>
      <c r="L16" s="34"/>
      <c r="M16" s="34"/>
      <c r="N16" s="28"/>
      <c r="Q16" s="5"/>
    </row>
    <row r="17" spans="2:17" ht="12.75">
      <c r="B17" s="29"/>
      <c r="C17" s="27"/>
      <c r="D17" s="27"/>
      <c r="E17" s="27"/>
      <c r="F17" s="27"/>
      <c r="G17" s="27"/>
      <c r="H17" s="27"/>
      <c r="I17" s="34"/>
      <c r="J17" s="35"/>
      <c r="K17" s="34"/>
      <c r="L17" s="34"/>
      <c r="M17" s="34"/>
      <c r="N17" s="28"/>
      <c r="P17" s="2">
        <v>2001</v>
      </c>
      <c r="Q17" s="5">
        <v>546</v>
      </c>
    </row>
    <row r="18" spans="2:17" ht="12.75">
      <c r="B18" s="29"/>
      <c r="C18" s="27" t="s">
        <v>3</v>
      </c>
      <c r="D18" s="27"/>
      <c r="E18" s="27"/>
      <c r="F18" s="27"/>
      <c r="G18" s="27"/>
      <c r="H18" s="27"/>
      <c r="I18" s="34">
        <f>IF(F5&lt;501,I9/I12,E6*I9/F5)</f>
        <v>0.2013</v>
      </c>
      <c r="J18" s="35"/>
      <c r="K18" s="34"/>
      <c r="L18" s="34"/>
      <c r="M18" s="34"/>
      <c r="N18" s="28"/>
      <c r="P18" s="2">
        <v>2002</v>
      </c>
      <c r="Q18" s="5">
        <v>931.5</v>
      </c>
    </row>
    <row r="19" spans="2:17" ht="12.75" hidden="1">
      <c r="B19" s="29"/>
      <c r="C19" s="27"/>
      <c r="D19" s="27"/>
      <c r="E19" s="27"/>
      <c r="F19" s="27"/>
      <c r="G19" s="27"/>
      <c r="H19" s="27"/>
      <c r="I19" s="34"/>
      <c r="J19" s="35"/>
      <c r="K19" s="34"/>
      <c r="L19" s="34"/>
      <c r="M19" s="34"/>
      <c r="N19" s="28"/>
      <c r="P19" s="2">
        <v>2003</v>
      </c>
      <c r="Q19" s="5">
        <v>1127.5</v>
      </c>
    </row>
    <row r="20" spans="2:17" ht="12.75">
      <c r="B20" s="29"/>
      <c r="C20" s="27"/>
      <c r="D20" s="30"/>
      <c r="E20" s="30"/>
      <c r="F20" s="27"/>
      <c r="G20" s="27"/>
      <c r="H20" s="27"/>
      <c r="I20" s="34"/>
      <c r="J20" s="35"/>
      <c r="K20" s="34"/>
      <c r="L20" s="34"/>
      <c r="M20" s="34"/>
      <c r="N20" s="28"/>
      <c r="Q20" s="5"/>
    </row>
    <row r="21" spans="2:17" ht="15.75">
      <c r="B21" s="29"/>
      <c r="C21" s="27" t="s">
        <v>4</v>
      </c>
      <c r="D21" s="27"/>
      <c r="E21" s="27"/>
      <c r="F21" s="27"/>
      <c r="G21" s="36"/>
      <c r="H21" s="27"/>
      <c r="I21" s="34">
        <v>0.09</v>
      </c>
      <c r="J21" s="35"/>
      <c r="K21" s="34"/>
      <c r="L21" s="34"/>
      <c r="M21" s="34"/>
      <c r="N21" s="28"/>
      <c r="Q21" s="5"/>
    </row>
    <row r="22" spans="2:17" ht="12.75" hidden="1">
      <c r="B22" s="29"/>
      <c r="C22" s="27"/>
      <c r="D22" s="27"/>
      <c r="E22" s="27"/>
      <c r="F22" s="27"/>
      <c r="G22" s="27"/>
      <c r="H22" s="27"/>
      <c r="I22" s="34"/>
      <c r="J22" s="35"/>
      <c r="K22" s="34"/>
      <c r="L22" s="34"/>
      <c r="M22" s="34"/>
      <c r="N22" s="28"/>
      <c r="Q22" s="5"/>
    </row>
    <row r="23" spans="2:17" ht="12.75">
      <c r="B23" s="29"/>
      <c r="C23" s="27"/>
      <c r="D23" s="27"/>
      <c r="E23" s="27"/>
      <c r="F23" s="27"/>
      <c r="G23" s="27"/>
      <c r="H23" s="27"/>
      <c r="I23" s="34"/>
      <c r="J23" s="35"/>
      <c r="K23" s="34"/>
      <c r="L23" s="34"/>
      <c r="M23" s="34"/>
      <c r="N23" s="28"/>
      <c r="Q23" s="5"/>
    </row>
    <row r="24" spans="2:17" ht="16.5" thickBot="1">
      <c r="B24" s="29"/>
      <c r="C24" s="36" t="s">
        <v>5</v>
      </c>
      <c r="D24" s="36"/>
      <c r="E24" s="27"/>
      <c r="F24" s="27"/>
      <c r="G24" s="27"/>
      <c r="H24" s="27"/>
      <c r="I24" s="40">
        <f>ROUND(I26,2)</f>
        <v>0.29</v>
      </c>
      <c r="J24" s="35"/>
      <c r="K24" s="40">
        <f>K9+K18+K21</f>
        <v>2.38</v>
      </c>
      <c r="L24" s="34"/>
      <c r="M24" s="40">
        <f>M9+M18+M21</f>
        <v>0.9</v>
      </c>
      <c r="N24" s="28"/>
      <c r="P24" s="2">
        <v>3002</v>
      </c>
      <c r="Q24" s="5">
        <v>1774</v>
      </c>
    </row>
    <row r="25" spans="2:17" ht="13.5" hidden="1" thickTop="1">
      <c r="B25" s="29"/>
      <c r="C25" s="27"/>
      <c r="D25" s="27"/>
      <c r="E25" s="27"/>
      <c r="F25" s="27"/>
      <c r="G25" s="27"/>
      <c r="H25" s="27"/>
      <c r="I25" s="34"/>
      <c r="J25" s="35"/>
      <c r="K25" s="34"/>
      <c r="L25" s="34"/>
      <c r="M25" s="34"/>
      <c r="N25" s="28"/>
      <c r="Q25" s="5"/>
    </row>
    <row r="26" spans="2:17" ht="13.5" hidden="1" thickTop="1">
      <c r="B26" s="29"/>
      <c r="C26" s="27"/>
      <c r="D26" s="27"/>
      <c r="E26" s="27"/>
      <c r="F26" s="27"/>
      <c r="G26" s="27"/>
      <c r="H26" s="27"/>
      <c r="I26" s="34">
        <f>I18+I21</f>
        <v>0.2913</v>
      </c>
      <c r="J26" s="35"/>
      <c r="K26" s="34"/>
      <c r="L26" s="34"/>
      <c r="M26" s="34"/>
      <c r="N26" s="28"/>
      <c r="Q26" s="5"/>
    </row>
    <row r="27" spans="2:17" ht="17.25" thickBot="1" thickTop="1">
      <c r="B27" s="41"/>
      <c r="C27" s="42"/>
      <c r="D27" s="42"/>
      <c r="E27" s="42"/>
      <c r="F27" s="42"/>
      <c r="G27" s="43"/>
      <c r="H27" s="42"/>
      <c r="I27" s="44"/>
      <c r="J27" s="45"/>
      <c r="K27" s="44"/>
      <c r="L27" s="44"/>
      <c r="M27" s="44"/>
      <c r="N27" s="46"/>
      <c r="Q27" s="5"/>
    </row>
    <row r="28" spans="2:13" ht="13.5" hidden="1" thickBot="1">
      <c r="B28" s="7"/>
      <c r="C28" s="8"/>
      <c r="D28" s="8"/>
      <c r="E28" s="8"/>
      <c r="F28" s="8"/>
      <c r="G28" s="8"/>
      <c r="H28" s="8"/>
      <c r="I28" s="14"/>
      <c r="J28" s="9"/>
      <c r="K28" s="15"/>
      <c r="L28" s="13"/>
      <c r="M28" s="10"/>
    </row>
    <row r="29" spans="9:13" s="4" customFormat="1" ht="13.5" thickBot="1">
      <c r="I29" s="6"/>
      <c r="J29" s="12"/>
      <c r="K29" s="6"/>
      <c r="L29" s="6"/>
      <c r="M29" s="6"/>
    </row>
    <row r="30" spans="2:14" ht="12.75">
      <c r="B30" s="65"/>
      <c r="C30" s="47"/>
      <c r="D30" s="47"/>
      <c r="E30" s="47"/>
      <c r="F30" s="47"/>
      <c r="G30" s="48"/>
      <c r="H30" s="47"/>
      <c r="I30" s="49"/>
      <c r="J30" s="50"/>
      <c r="K30" s="49"/>
      <c r="L30" s="49"/>
      <c r="M30" s="49"/>
      <c r="N30" s="51"/>
    </row>
    <row r="31" spans="2:14" ht="15.75">
      <c r="B31" s="66"/>
      <c r="C31" s="36" t="s">
        <v>12</v>
      </c>
      <c r="D31" s="36"/>
      <c r="E31" s="36"/>
      <c r="F31" s="36"/>
      <c r="G31" s="36"/>
      <c r="H31" s="36"/>
      <c r="I31" s="52"/>
      <c r="J31" s="53"/>
      <c r="K31" s="54">
        <f>F5*K24*2</f>
        <v>0</v>
      </c>
      <c r="L31" s="52"/>
      <c r="M31" s="54">
        <f>F5*M24*2</f>
        <v>0</v>
      </c>
      <c r="N31" s="55"/>
    </row>
    <row r="32" spans="2:14" ht="15.75">
      <c r="B32" s="66"/>
      <c r="C32" s="36"/>
      <c r="D32" s="36"/>
      <c r="E32" s="36"/>
      <c r="F32" s="36"/>
      <c r="G32" s="36"/>
      <c r="H32" s="36"/>
      <c r="I32" s="52"/>
      <c r="J32" s="53"/>
      <c r="K32" s="54"/>
      <c r="L32" s="52"/>
      <c r="M32" s="54"/>
      <c r="N32" s="55"/>
    </row>
    <row r="33" spans="2:14" ht="20.25">
      <c r="B33" s="66"/>
      <c r="C33" s="56" t="s">
        <v>17</v>
      </c>
      <c r="D33" s="57"/>
      <c r="E33" s="36"/>
      <c r="F33" s="36"/>
      <c r="G33" s="36"/>
      <c r="H33" s="36"/>
      <c r="I33" s="52"/>
      <c r="J33" s="53"/>
      <c r="K33" s="58">
        <f>IF(F5&lt;501,I9+(F5*I24*2)+(I9),(I24*F5*2)+(I9*E6))</f>
        <v>201.3</v>
      </c>
      <c r="L33" s="52"/>
      <c r="M33" s="58">
        <f>IF(F5&lt;501,I9+(F5*I24*2)+(I9),(I24*F5*2)+(I9*E6))</f>
        <v>201.3</v>
      </c>
      <c r="N33" s="55"/>
    </row>
    <row r="34" spans="2:14" ht="18">
      <c r="B34" s="66"/>
      <c r="C34" s="59"/>
      <c r="D34" s="59"/>
      <c r="E34" s="24"/>
      <c r="F34" s="60"/>
      <c r="G34" s="24"/>
      <c r="H34" s="60"/>
      <c r="I34" s="52"/>
      <c r="J34" s="53"/>
      <c r="K34" s="52"/>
      <c r="L34" s="52"/>
      <c r="M34" s="52"/>
      <c r="N34" s="55"/>
    </row>
    <row r="35" spans="2:14" ht="19.5" thickBot="1">
      <c r="B35" s="66"/>
      <c r="C35" s="61" t="s">
        <v>13</v>
      </c>
      <c r="D35" s="61"/>
      <c r="E35" s="61"/>
      <c r="F35" s="61"/>
      <c r="G35" s="61"/>
      <c r="H35" s="61"/>
      <c r="I35" s="52"/>
      <c r="J35" s="53"/>
      <c r="K35" s="62">
        <f>K33-K31</f>
        <v>201.3</v>
      </c>
      <c r="L35" s="52"/>
      <c r="M35" s="62">
        <f>M33-M31</f>
        <v>201.3</v>
      </c>
      <c r="N35" s="55"/>
    </row>
    <row r="36" spans="2:14" ht="14.25" thickBot="1" thickTop="1">
      <c r="B36" s="6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</row>
    <row r="37" s="4" customFormat="1" ht="12.75"/>
    <row r="38" spans="2:12" s="17" customFormat="1" ht="15">
      <c r="B38" s="16" t="s">
        <v>18</v>
      </c>
      <c r="L38" s="11" t="s">
        <v>8</v>
      </c>
    </row>
  </sheetData>
  <sheetProtection/>
  <hyperlinks>
    <hyperlink ref="L38" r:id="rId1" display="info@stadsing.dk"/>
  </hyperlinks>
  <printOptions/>
  <pageMargins left="0.75" right="0.75" top="1" bottom="1" header="0" footer="0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Stadsing Danmark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Stadsing A/S - Tina Ellesgaard</cp:lastModifiedBy>
  <cp:lastPrinted>2005-11-30T13:41:40Z</cp:lastPrinted>
  <dcterms:created xsi:type="dcterms:W3CDTF">2004-10-28T07:41:59Z</dcterms:created>
  <dcterms:modified xsi:type="dcterms:W3CDTF">2011-11-28T12:32:56Z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